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Dane\kuczmanskaj\Documents\ORGANIZACYJNY\SPRZĄTANIE TRZEBINIA 2025\dokumenty Connect\"/>
    </mc:Choice>
  </mc:AlternateContent>
  <xr:revisionPtr revIDLastSave="0" documentId="13_ncr:1_{29DAB720-9644-493B-B5CF-6D1985AB588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F22" i="1"/>
  <c r="F12" i="1"/>
  <c r="F24" i="1" s="1"/>
  <c r="D22" i="1"/>
  <c r="D12" i="1"/>
  <c r="F25" i="1" l="1"/>
</calcChain>
</file>

<file path=xl/sharedStrings.xml><?xml version="1.0" encoding="utf-8"?>
<sst xmlns="http://schemas.openxmlformats.org/spreadsheetml/2006/main" count="44" uniqueCount="34">
  <si>
    <t>Budynek administracyjny</t>
  </si>
  <si>
    <t>Powierzchnia m2</t>
  </si>
  <si>
    <t>a</t>
  </si>
  <si>
    <t>b</t>
  </si>
  <si>
    <t>c</t>
  </si>
  <si>
    <t>d</t>
  </si>
  <si>
    <t>e</t>
  </si>
  <si>
    <t>Łącznie sprzątanie  suma powierzchni w m2</t>
  </si>
  <si>
    <t>Łącznie dezynfekcja  suma powierzchni w m2</t>
  </si>
  <si>
    <t>suma</t>
  </si>
  <si>
    <t xml:space="preserve">Łaczna wartość umowy zawartej na okres 3 lat </t>
  </si>
  <si>
    <t xml:space="preserve">Dezynfekcja j powierzchnii  ( 955,9 m 2)- miesieczna  tylko w okresie trwania epidemii, pandemii </t>
  </si>
  <si>
    <t xml:space="preserve">Proszę wpisać cenę na CONNECT </t>
  </si>
  <si>
    <t>Cena netto za 1 miesiąc kalendarzowy za dane pomieszczenie</t>
  </si>
  <si>
    <t>Pracownik Wykonawcy,  oddelegowany do świadczenia przedmiotowych usług   powinnien mieć  doświadczenie w przedmiotowych pracach  minimum 1 rok</t>
  </si>
  <si>
    <t>Wymagania, które należy uwzględnić  przy wycenia zostały zapsane  w SWZ oraz poniżej:</t>
  </si>
  <si>
    <t xml:space="preserve">Suma kosztów miesięcznych:  sprzątanie + artykuły higieniczne </t>
  </si>
  <si>
    <t>Wszytkie inne zapisy  zawarte  w ramach Wymagań  SWZ</t>
  </si>
  <si>
    <t xml:space="preserve">Suma kosztów rocznych: sprzątanie + artykuły higieniczne </t>
  </si>
  <si>
    <t xml:space="preserve">Artykuły higieniczne cena netto/miesięcznie, ilości oraz jakość zgodnie z wymaganiami </t>
  </si>
  <si>
    <t>Kosztorys dla Kompleksowej usługi sprzątania i utrzymania czystości w Zakładzie Produkcyjnym ORLEN OIL w Trzbini                                          Postępowanie: OO/2/000323/25</t>
  </si>
  <si>
    <t xml:space="preserve">Hala produkcyjna  </t>
  </si>
  <si>
    <t xml:space="preserve">Magazyn wyrobów gotowych </t>
  </si>
  <si>
    <t>Kontener</t>
  </si>
  <si>
    <t xml:space="preserve">Magazyn Centralny </t>
  </si>
  <si>
    <t xml:space="preserve">Centrum Sprzedaży </t>
  </si>
  <si>
    <t>Rozmrażalnia</t>
  </si>
  <si>
    <t>dla ok 155 osób</t>
  </si>
  <si>
    <t xml:space="preserve">1 roboczo godzina pracy dodatkowej </t>
  </si>
  <si>
    <t>Usługi wykonywane będą przez Wykonawcę w dniach roboczych (tj. od poniedziałku do piątku – z wyjątkiem dni ustawowo wolnych od pracy), w dni robocze 14:00 do 22:00 (w Budynku Administracyjnym sprzątanie możliwe po godzinie 16:00)</t>
  </si>
  <si>
    <t xml:space="preserve">Zamawiający rekomenduje przejęcie dwóch pracowników z obecnej firmy-szczegóły do ustalenia w trakcie wizji loklanej oraz do decyzji Wykonawcy </t>
  </si>
  <si>
    <t>Zamawiający rekomenduje  aby  do świadczenia  przedmiotowych  usług zatrudnionych zostało pięciu pracowników  - szczegóły do ustalenia w trakcie wizji loklanej oraz do decyzji Wykonawcy</t>
  </si>
  <si>
    <r>
      <t xml:space="preserve">Cennik usług utrzymania czystości NETTO -  Podane ceny muszą uwzględniać wszystkie koszty  związane z przedmiotową usługą w ramach użycia własnego sprzętu i środków (koszty pracownicze, płyny, pasty czyszczące, worki na śmieci i inne niezbędne do należytego wykonywania pracy artykuły)- jakie doświadczony  Wykonawca  przedmiotowych usług powinien i musi uwzględnić w ramch wyceny.                
</t>
    </r>
    <r>
      <rPr>
        <b/>
        <sz val="11"/>
        <color rgb="FFFF0000"/>
        <rFont val="Calibri Light"/>
        <family val="2"/>
        <charset val="238"/>
        <scheme val="major"/>
      </rPr>
      <t>Pierwsza waloryzacja wynagrodzenia zgodnie z zapisami umowy może nastąpić  w 2026 roku.</t>
    </r>
  </si>
  <si>
    <t>Pomieszczenia objęte usługą sprzątania.                                                Prace będą realizowane w dni robocze 14:00 do 22:00 (w Budynku Administracyjnym sprzątanie możliwe po godzinie 16:00). Realizacja przez 36 mc począwszy od dnia 1 września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</si>
</sst>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1"/>
      <color theme="1"/>
      <name val="Arial"/>
      <family val="2"/>
      <charset val="238"/>
    </font>
    <font>
      <sz val="11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b/>
      <sz val="11"/>
      <name val="Calibri Light"/>
      <family val="2"/>
      <charset val="238"/>
      <scheme val="major"/>
    </font>
    <font>
      <sz val="11"/>
      <color rgb="FFFF0000"/>
      <name val="Arial"/>
      <family val="2"/>
      <charset val="238"/>
    </font>
    <font>
      <b/>
      <sz val="12"/>
      <color theme="1"/>
      <name val="Calibri Light"/>
      <family val="2"/>
      <charset val="238"/>
      <scheme val="major"/>
    </font>
    <font>
      <i/>
      <sz val="11"/>
      <color theme="1"/>
      <name val="Calibri Light"/>
      <family val="2"/>
      <charset val="238"/>
      <scheme val="major"/>
    </font>
    <font>
      <b/>
      <sz val="11"/>
      <color rgb="FFFF0000"/>
      <name val="Arial"/>
      <family val="2"/>
      <charset val="238"/>
    </font>
    <font>
      <b/>
      <sz val="11"/>
      <color rgb="FFFF000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i/>
      <sz val="11"/>
      <color rgb="FFFF0000"/>
      <name val="Arial"/>
      <family val="2"/>
      <charset val="238"/>
    </font>
    <font>
      <sz val="11"/>
      <color theme="1"/>
      <name val="Calibri Light"/>
      <family val="2"/>
      <charset val="238"/>
    </font>
    <font>
      <b/>
      <sz val="10"/>
      <color theme="1"/>
      <name val="Calibri Light"/>
      <family val="2"/>
      <charset val="238"/>
      <scheme val="major"/>
    </font>
    <font>
      <sz val="11"/>
      <color theme="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1" xfId="0" applyFont="1" applyFill="1" applyBorder="1" applyAlignment="1">
      <alignment horizontal="justify" vertical="center"/>
    </xf>
    <xf numFmtId="0" fontId="2" fillId="4" borderId="11" xfId="0" applyFont="1" applyFill="1" applyBorder="1" applyAlignment="1">
      <alignment wrapText="1"/>
    </xf>
    <xf numFmtId="0" fontId="6" fillId="4" borderId="10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vertical="center"/>
    </xf>
    <xf numFmtId="164" fontId="1" fillId="2" borderId="13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horizontal="justify" vertical="center"/>
    </xf>
    <xf numFmtId="0" fontId="1" fillId="4" borderId="1" xfId="0" applyFont="1" applyFill="1" applyBorder="1" applyAlignment="1">
      <alignment horizontal="justify" vertical="center"/>
    </xf>
    <xf numFmtId="164" fontId="1" fillId="4" borderId="13" xfId="0" applyNumberFormat="1" applyFont="1" applyFill="1" applyBorder="1" applyAlignment="1">
      <alignment vertical="center"/>
    </xf>
    <xf numFmtId="0" fontId="5" fillId="0" borderId="0" xfId="0" applyFont="1"/>
    <xf numFmtId="0" fontId="1" fillId="2" borderId="1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2" fillId="4" borderId="10" xfId="0" applyFont="1" applyFill="1" applyBorder="1" applyAlignment="1">
      <alignment horizontal="right"/>
    </xf>
    <xf numFmtId="0" fontId="1" fillId="4" borderId="1" xfId="0" applyFont="1" applyFill="1" applyBorder="1" applyAlignment="1">
      <alignment horizontal="right"/>
    </xf>
    <xf numFmtId="0" fontId="1" fillId="4" borderId="2" xfId="0" applyFont="1" applyFill="1" applyBorder="1" applyAlignment="1">
      <alignment horizontal="right"/>
    </xf>
    <xf numFmtId="0" fontId="12" fillId="0" borderId="0" xfId="0" applyFont="1"/>
    <xf numFmtId="0" fontId="2" fillId="0" borderId="0" xfId="0" applyFont="1"/>
    <xf numFmtId="0" fontId="2" fillId="2" borderId="10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4" fillId="5" borderId="14" xfId="0" applyFont="1" applyFill="1" applyBorder="1" applyAlignment="1">
      <alignment horizontal="justify" vertical="center"/>
    </xf>
    <xf numFmtId="0" fontId="4" fillId="3" borderId="4" xfId="0" applyFont="1" applyFill="1" applyBorder="1" applyAlignment="1">
      <alignment horizontal="right" vertical="center"/>
    </xf>
    <xf numFmtId="0" fontId="4" fillId="3" borderId="14" xfId="0" applyFont="1" applyFill="1" applyBorder="1" applyAlignment="1">
      <alignment horizontal="justify" vertical="center"/>
    </xf>
    <xf numFmtId="0" fontId="2" fillId="2" borderId="9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1" fillId="4" borderId="12" xfId="0" applyFont="1" applyFill="1" applyBorder="1"/>
    <xf numFmtId="0" fontId="2" fillId="6" borderId="3" xfId="0" applyFont="1" applyFill="1" applyBorder="1" applyAlignment="1">
      <alignment horizontal="left" vertical="center"/>
    </xf>
    <xf numFmtId="0" fontId="2" fillId="6" borderId="4" xfId="0" applyFont="1" applyFill="1" applyBorder="1" applyAlignment="1">
      <alignment horizontal="left" vertical="center" wrapText="1"/>
    </xf>
    <xf numFmtId="0" fontId="3" fillId="6" borderId="14" xfId="0" applyFont="1" applyFill="1" applyBorder="1" applyAlignment="1">
      <alignment horizontal="center" vertical="center"/>
    </xf>
    <xf numFmtId="0" fontId="0" fillId="0" borderId="23" xfId="0" applyBorder="1"/>
    <xf numFmtId="0" fontId="0" fillId="0" borderId="8" xfId="0" applyBorder="1"/>
    <xf numFmtId="164" fontId="8" fillId="0" borderId="24" xfId="0" applyNumberFormat="1" applyFont="1" applyBorder="1" applyAlignment="1">
      <alignment horizontal="center" vertical="center"/>
    </xf>
    <xf numFmtId="164" fontId="2" fillId="0" borderId="21" xfId="0" applyNumberFormat="1" applyFont="1" applyBorder="1"/>
    <xf numFmtId="164" fontId="2" fillId="0" borderId="13" xfId="0" applyNumberFormat="1" applyFont="1" applyBorder="1"/>
    <xf numFmtId="164" fontId="9" fillId="7" borderId="5" xfId="0" applyNumberFormat="1" applyFont="1" applyFill="1" applyBorder="1" applyAlignment="1">
      <alignment vertical="center"/>
    </xf>
    <xf numFmtId="164" fontId="9" fillId="8" borderId="5" xfId="0" applyNumberFormat="1" applyFont="1" applyFill="1" applyBorder="1" applyAlignment="1">
      <alignment vertical="center"/>
    </xf>
    <xf numFmtId="164" fontId="9" fillId="9" borderId="5" xfId="0" applyNumberFormat="1" applyFont="1" applyFill="1" applyBorder="1" applyAlignment="1">
      <alignment vertical="center"/>
    </xf>
    <xf numFmtId="0" fontId="3" fillId="10" borderId="4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vertical="top" wrapText="1"/>
    </xf>
    <xf numFmtId="0" fontId="1" fillId="2" borderId="25" xfId="0" applyFont="1" applyFill="1" applyBorder="1" applyAlignment="1">
      <alignment vertical="center"/>
    </xf>
    <xf numFmtId="0" fontId="2" fillId="0" borderId="23" xfId="0" applyFont="1" applyBorder="1" applyAlignment="1">
      <alignment horizontal="center"/>
    </xf>
    <xf numFmtId="0" fontId="4" fillId="5" borderId="17" xfId="0" applyFont="1" applyFill="1" applyBorder="1" applyAlignment="1">
      <alignment horizontal="right"/>
    </xf>
    <xf numFmtId="0" fontId="1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/>
    </xf>
    <xf numFmtId="0" fontId="0" fillId="0" borderId="22" xfId="0" applyBorder="1" applyAlignment="1">
      <alignment horizontal="left" vertical="top" wrapText="1"/>
    </xf>
    <xf numFmtId="0" fontId="1" fillId="0" borderId="12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right" vertical="top"/>
    </xf>
    <xf numFmtId="0" fontId="1" fillId="0" borderId="18" xfId="0" applyFont="1" applyBorder="1" applyAlignment="1">
      <alignment horizontal="right" vertical="top"/>
    </xf>
    <xf numFmtId="0" fontId="1" fillId="0" borderId="19" xfId="0" applyFont="1" applyBorder="1" applyAlignment="1">
      <alignment horizontal="right" vertical="top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0" borderId="2" xfId="0" applyFont="1" applyBorder="1" applyAlignment="1">
      <alignment horizontal="left" vertical="top" wrapText="1"/>
    </xf>
    <xf numFmtId="0" fontId="7" fillId="5" borderId="6" xfId="0" applyFont="1" applyFill="1" applyBorder="1" applyAlignment="1">
      <alignment horizontal="right" vertical="center"/>
    </xf>
    <xf numFmtId="0" fontId="7" fillId="5" borderId="8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right" vertical="center"/>
    </xf>
    <xf numFmtId="0" fontId="7" fillId="3" borderId="8" xfId="0" applyFont="1" applyFill="1" applyBorder="1" applyAlignment="1">
      <alignment horizontal="right" vertic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15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37"/>
  <sheetViews>
    <sheetView tabSelected="1" workbookViewId="0">
      <selection activeCell="C3" sqref="C3"/>
    </sheetView>
  </sheetViews>
  <sheetFormatPr defaultRowHeight="13.8" x14ac:dyDescent="0.25"/>
  <cols>
    <col min="1" max="1" width="4.5" customWidth="1"/>
    <col min="2" max="2" width="2.59765625" bestFit="1" customWidth="1"/>
    <col min="3" max="3" width="57" customWidth="1"/>
    <col min="4" max="4" width="16.19921875" customWidth="1"/>
    <col min="5" max="5" width="6.19921875" customWidth="1"/>
    <col min="6" max="6" width="34.5" customWidth="1"/>
  </cols>
  <sheetData>
    <row r="1" spans="2:6" ht="45" customHeight="1" x14ac:dyDescent="0.25">
      <c r="C1" s="44" t="s">
        <v>20</v>
      </c>
      <c r="D1" s="44"/>
      <c r="E1" s="44"/>
      <c r="F1" s="44"/>
    </row>
    <row r="2" spans="2:6" ht="79.5" customHeight="1" thickBot="1" x14ac:dyDescent="0.3">
      <c r="B2" s="54" t="s">
        <v>32</v>
      </c>
      <c r="C2" s="54"/>
      <c r="D2" s="54"/>
      <c r="E2" s="54"/>
      <c r="F2" s="54"/>
    </row>
    <row r="3" spans="2:6" s="19" customFormat="1" ht="55.8" customHeight="1" x14ac:dyDescent="0.25">
      <c r="B3" s="23">
        <v>1</v>
      </c>
      <c r="C3" s="38" t="s">
        <v>33</v>
      </c>
      <c r="D3" s="17" t="s">
        <v>1</v>
      </c>
      <c r="E3" s="59"/>
      <c r="F3" s="18" t="s">
        <v>13</v>
      </c>
    </row>
    <row r="4" spans="2:6" ht="14.4" x14ac:dyDescent="0.3">
      <c r="B4" s="4">
        <v>1</v>
      </c>
      <c r="C4" s="1" t="s">
        <v>0</v>
      </c>
      <c r="D4" s="10">
        <v>563.80999999999995</v>
      </c>
      <c r="E4" s="60"/>
      <c r="F4" s="5">
        <v>0</v>
      </c>
    </row>
    <row r="5" spans="2:6" ht="14.4" x14ac:dyDescent="0.3">
      <c r="B5" s="4">
        <v>2</v>
      </c>
      <c r="C5" s="1" t="s">
        <v>21</v>
      </c>
      <c r="D5" s="10">
        <v>432</v>
      </c>
      <c r="E5" s="60"/>
      <c r="F5" s="5">
        <v>0</v>
      </c>
    </row>
    <row r="6" spans="2:6" ht="14.4" x14ac:dyDescent="0.3">
      <c r="B6" s="4">
        <v>3</v>
      </c>
      <c r="C6" s="1" t="s">
        <v>22</v>
      </c>
      <c r="D6" s="10">
        <v>87</v>
      </c>
      <c r="E6" s="60"/>
      <c r="F6" s="5">
        <v>0</v>
      </c>
    </row>
    <row r="7" spans="2:6" ht="14.4" x14ac:dyDescent="0.3">
      <c r="B7" s="4">
        <v>4</v>
      </c>
      <c r="C7" s="1" t="s">
        <v>23</v>
      </c>
      <c r="D7" s="10">
        <v>15</v>
      </c>
      <c r="E7" s="60"/>
      <c r="F7" s="5">
        <v>0</v>
      </c>
    </row>
    <row r="8" spans="2:6" ht="14.4" x14ac:dyDescent="0.3">
      <c r="B8" s="4">
        <v>5</v>
      </c>
      <c r="C8" s="6" t="s">
        <v>24</v>
      </c>
      <c r="D8" s="11">
        <v>702.8</v>
      </c>
      <c r="E8" s="60"/>
      <c r="F8" s="5">
        <v>0</v>
      </c>
    </row>
    <row r="9" spans="2:6" ht="14.4" x14ac:dyDescent="0.3">
      <c r="B9" s="4">
        <v>6</v>
      </c>
      <c r="C9" s="6" t="s">
        <v>25</v>
      </c>
      <c r="D9" s="11">
        <v>78</v>
      </c>
      <c r="E9" s="60"/>
      <c r="F9" s="5">
        <v>0</v>
      </c>
    </row>
    <row r="10" spans="2:6" ht="15" thickBot="1" x14ac:dyDescent="0.35">
      <c r="B10" s="4">
        <v>7</v>
      </c>
      <c r="C10" s="6" t="s">
        <v>26</v>
      </c>
      <c r="D10" s="11">
        <v>16.5</v>
      </c>
      <c r="E10" s="61"/>
      <c r="F10" s="5">
        <v>0</v>
      </c>
    </row>
    <row r="11" spans="2:6" ht="15" thickBot="1" x14ac:dyDescent="0.35">
      <c r="B11" s="39">
        <v>8</v>
      </c>
      <c r="C11" s="1" t="s">
        <v>28</v>
      </c>
      <c r="D11" s="10">
        <v>0</v>
      </c>
      <c r="E11" s="40"/>
      <c r="F11" s="5">
        <v>0</v>
      </c>
    </row>
    <row r="12" spans="2:6" ht="15" thickBot="1" x14ac:dyDescent="0.35">
      <c r="B12" s="55" t="s">
        <v>7</v>
      </c>
      <c r="C12" s="56"/>
      <c r="D12" s="41">
        <f>SUM(D4:D11)</f>
        <v>1895.11</v>
      </c>
      <c r="E12" s="20" t="s">
        <v>9</v>
      </c>
      <c r="F12" s="34">
        <f>SUM(F4:F11)</f>
        <v>0</v>
      </c>
    </row>
    <row r="13" spans="2:6" ht="30.6" customHeight="1" thickBot="1" x14ac:dyDescent="0.3">
      <c r="B13" s="26">
        <v>3</v>
      </c>
      <c r="C13" s="27" t="s">
        <v>19</v>
      </c>
      <c r="D13" s="37" t="s">
        <v>27</v>
      </c>
      <c r="E13" s="28"/>
      <c r="F13" s="35">
        <v>0</v>
      </c>
    </row>
    <row r="14" spans="2:6" ht="31.95" customHeight="1" x14ac:dyDescent="0.3">
      <c r="B14" s="24">
        <v>2</v>
      </c>
      <c r="C14" s="3" t="s">
        <v>11</v>
      </c>
      <c r="D14" s="12" t="s">
        <v>1</v>
      </c>
      <c r="E14" s="59"/>
      <c r="F14" s="2" t="s">
        <v>13</v>
      </c>
    </row>
    <row r="15" spans="2:6" ht="14.4" x14ac:dyDescent="0.3">
      <c r="B15" s="25" t="s">
        <v>2</v>
      </c>
      <c r="C15" s="7" t="s">
        <v>0</v>
      </c>
      <c r="D15" s="13">
        <v>563.80999999999995</v>
      </c>
      <c r="E15" s="60"/>
      <c r="F15" s="8">
        <v>0</v>
      </c>
    </row>
    <row r="16" spans="2:6" ht="14.4" x14ac:dyDescent="0.3">
      <c r="B16" s="25" t="s">
        <v>3</v>
      </c>
      <c r="C16" s="7" t="s">
        <v>21</v>
      </c>
      <c r="D16" s="13">
        <v>432</v>
      </c>
      <c r="E16" s="60"/>
      <c r="F16" s="8">
        <v>0</v>
      </c>
    </row>
    <row r="17" spans="2:10" ht="14.4" x14ac:dyDescent="0.3">
      <c r="B17" s="25"/>
      <c r="C17" s="7" t="s">
        <v>22</v>
      </c>
      <c r="D17" s="13">
        <v>87</v>
      </c>
      <c r="E17" s="60"/>
      <c r="F17" s="8">
        <v>0</v>
      </c>
    </row>
    <row r="18" spans="2:10" ht="14.4" x14ac:dyDescent="0.3">
      <c r="B18" s="25"/>
      <c r="C18" s="7" t="s">
        <v>23</v>
      </c>
      <c r="D18" s="13">
        <v>15</v>
      </c>
      <c r="E18" s="60"/>
      <c r="F18" s="8">
        <v>0</v>
      </c>
    </row>
    <row r="19" spans="2:10" ht="14.4" x14ac:dyDescent="0.3">
      <c r="B19" s="25" t="s">
        <v>4</v>
      </c>
      <c r="C19" s="7" t="s">
        <v>24</v>
      </c>
      <c r="D19" s="13">
        <v>702.8</v>
      </c>
      <c r="E19" s="60"/>
      <c r="F19" s="8">
        <v>0</v>
      </c>
    </row>
    <row r="20" spans="2:10" ht="14.4" x14ac:dyDescent="0.3">
      <c r="B20" s="25" t="s">
        <v>5</v>
      </c>
      <c r="C20" s="7" t="s">
        <v>25</v>
      </c>
      <c r="D20" s="13">
        <v>78</v>
      </c>
      <c r="E20" s="60"/>
      <c r="F20" s="8">
        <v>0</v>
      </c>
    </row>
    <row r="21" spans="2:10" ht="15" thickBot="1" x14ac:dyDescent="0.35">
      <c r="B21" s="25" t="s">
        <v>6</v>
      </c>
      <c r="C21" s="7" t="s">
        <v>26</v>
      </c>
      <c r="D21" s="14">
        <v>16.5</v>
      </c>
      <c r="E21" s="61"/>
      <c r="F21" s="8">
        <v>0</v>
      </c>
    </row>
    <row r="22" spans="2:10" ht="15" thickBot="1" x14ac:dyDescent="0.3">
      <c r="B22" s="57" t="s">
        <v>8</v>
      </c>
      <c r="C22" s="58"/>
      <c r="D22" s="21">
        <f>SUM(D15:D21)</f>
        <v>1895.11</v>
      </c>
      <c r="E22" s="22" t="s">
        <v>9</v>
      </c>
      <c r="F22" s="36">
        <f>SUM(F15:F21)</f>
        <v>0</v>
      </c>
    </row>
    <row r="23" spans="2:10" ht="14.4" thickBot="1" x14ac:dyDescent="0.3"/>
    <row r="24" spans="2:10" ht="37.200000000000003" customHeight="1" x14ac:dyDescent="0.3">
      <c r="B24" s="49" t="s">
        <v>16</v>
      </c>
      <c r="C24" s="50"/>
      <c r="D24" s="50"/>
      <c r="E24" s="51"/>
      <c r="F24" s="32">
        <f>SUM(F12+F13)</f>
        <v>0</v>
      </c>
    </row>
    <row r="25" spans="2:10" ht="28.8" customHeight="1" x14ac:dyDescent="0.3">
      <c r="B25" s="45" t="s">
        <v>18</v>
      </c>
      <c r="C25" s="46"/>
      <c r="D25" s="46"/>
      <c r="E25" s="46"/>
      <c r="F25" s="33">
        <f>F24*12</f>
        <v>0</v>
      </c>
    </row>
    <row r="26" spans="2:10" ht="15" thickBot="1" x14ac:dyDescent="0.35">
      <c r="B26" s="52" t="s">
        <v>10</v>
      </c>
      <c r="C26" s="53"/>
      <c r="D26" s="29">
        <v>36</v>
      </c>
      <c r="E26" s="30"/>
      <c r="F26" s="31">
        <f>SUM(F24*36)+F22</f>
        <v>0</v>
      </c>
      <c r="G26" s="15" t="s">
        <v>12</v>
      </c>
      <c r="H26" s="9"/>
      <c r="I26" s="9"/>
      <c r="J26" s="9"/>
    </row>
    <row r="32" spans="2:10" ht="14.4" x14ac:dyDescent="0.3">
      <c r="C32" s="16" t="s">
        <v>15</v>
      </c>
    </row>
    <row r="33" spans="3:6" ht="17.399999999999999" customHeight="1" x14ac:dyDescent="0.25">
      <c r="C33" s="47" t="s">
        <v>14</v>
      </c>
      <c r="D33" s="47"/>
      <c r="E33" s="47"/>
      <c r="F33" s="47"/>
    </row>
    <row r="34" spans="3:6" ht="34.799999999999997" customHeight="1" x14ac:dyDescent="0.25">
      <c r="C34" s="48" t="s">
        <v>29</v>
      </c>
      <c r="D34" s="48"/>
      <c r="E34" s="48"/>
      <c r="F34" s="48"/>
    </row>
    <row r="35" spans="3:6" ht="36" customHeight="1" x14ac:dyDescent="0.25">
      <c r="C35" s="42" t="s">
        <v>31</v>
      </c>
      <c r="D35" s="42"/>
      <c r="E35" s="42"/>
      <c r="F35" s="42"/>
    </row>
    <row r="36" spans="3:6" ht="21" customHeight="1" x14ac:dyDescent="0.25">
      <c r="C36" s="62" t="s">
        <v>30</v>
      </c>
      <c r="D36" s="62"/>
      <c r="E36" s="62"/>
      <c r="F36" s="62"/>
    </row>
    <row r="37" spans="3:6" ht="14.4" x14ac:dyDescent="0.3">
      <c r="C37" s="43" t="s">
        <v>17</v>
      </c>
      <c r="D37" s="43"/>
      <c r="E37" s="43"/>
      <c r="F37" s="43"/>
    </row>
  </sheetData>
  <mergeCells count="14">
    <mergeCell ref="C35:F35"/>
    <mergeCell ref="C37:F37"/>
    <mergeCell ref="C1:F1"/>
    <mergeCell ref="B25:E25"/>
    <mergeCell ref="C33:F33"/>
    <mergeCell ref="C34:F34"/>
    <mergeCell ref="B24:E24"/>
    <mergeCell ref="B26:C26"/>
    <mergeCell ref="B2:F2"/>
    <mergeCell ref="B12:C12"/>
    <mergeCell ref="B22:C22"/>
    <mergeCell ref="E3:E10"/>
    <mergeCell ref="E14:E21"/>
    <mergeCell ref="C36:F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Telega</dc:creator>
  <cp:lastModifiedBy>Kuczmańska Joanna (OIL)</cp:lastModifiedBy>
  <dcterms:created xsi:type="dcterms:W3CDTF">2022-02-15T09:03:41Z</dcterms:created>
  <dcterms:modified xsi:type="dcterms:W3CDTF">2025-07-01T12:25:13Z</dcterms:modified>
</cp:coreProperties>
</file>